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2" sheetId="2" r:id="rId1"/>
    <sheet name="Sheet1" sheetId="3" r:id="rId2"/>
  </sheets>
  <calcPr calcId="144525" fullPrecision="0"/>
</workbook>
</file>

<file path=xl/sharedStrings.xml><?xml version="1.0" encoding="utf-8"?>
<sst xmlns="http://schemas.openxmlformats.org/spreadsheetml/2006/main" count="26" uniqueCount="23">
  <si>
    <t>附件：</t>
  </si>
  <si>
    <t>2023年中央财政中小企业发展专项资金（小微企业融资
担保业务降费奖补方向）资助计划</t>
  </si>
  <si>
    <t xml:space="preserve">                                                     单位：万元</t>
  </si>
  <si>
    <t>序号</t>
  </si>
  <si>
    <t>担保机构</t>
  </si>
  <si>
    <t>组织机构代码</t>
  </si>
  <si>
    <t>资助金额</t>
  </si>
  <si>
    <t xml:space="preserve">东莞市科创融资担保有限公司           </t>
  </si>
  <si>
    <t>914419003519664219</t>
  </si>
  <si>
    <t>合计</t>
  </si>
  <si>
    <t>从</t>
  </si>
  <si>
    <t>符合小微企业范围业务笔数</t>
  </si>
  <si>
    <t>惠及小微企业数量（家）</t>
  </si>
  <si>
    <t>年化担保额（A)</t>
  </si>
  <si>
    <t>年化担保费率            (Ｂ)</t>
  </si>
  <si>
    <t>适用系数(Ｃ)</t>
  </si>
  <si>
    <t>加成担保额（D＝Ａ*Ｃ)</t>
  </si>
  <si>
    <t>加成担保额占比           （Ｅ)</t>
  </si>
  <si>
    <t>资助金额(G=315*F)</t>
  </si>
  <si>
    <t xml:space="preserve">科创担保          </t>
  </si>
  <si>
    <t xml:space="preserve">远大担保         </t>
  </si>
  <si>
    <t>富民担保</t>
  </si>
  <si>
    <t>卓瑞担保</t>
  </si>
</sst>
</file>

<file path=xl/styles.xml><?xml version="1.0" encoding="utf-8"?>
<styleSheet xmlns="http://schemas.openxmlformats.org/spreadsheetml/2006/main">
  <numFmts count="7">
    <numFmt numFmtId="176" formatCode="0.000%"/>
    <numFmt numFmtId="177" formatCode="0.00_);[Red]\(0.00\)"/>
    <numFmt numFmtId="178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5.5"/>
      <color theme="1"/>
      <name val="黑体"/>
      <charset val="134"/>
    </font>
    <font>
      <b/>
      <sz val="11"/>
      <color rgb="FF000000"/>
      <name val="宋体"/>
      <charset val="134"/>
    </font>
    <font>
      <sz val="11"/>
      <color theme="1"/>
      <name val="黑体"/>
      <charset val="134"/>
    </font>
    <font>
      <sz val="12"/>
      <color rgb="FF000000"/>
      <name val="仿宋_GB2312"/>
      <charset val="134"/>
    </font>
    <font>
      <sz val="12"/>
      <color rgb="FF000000"/>
      <name val="Times New Roman"/>
      <charset val="134"/>
    </font>
    <font>
      <sz val="12"/>
      <color theme="1"/>
      <name val="Times New Roman"/>
      <charset val="0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b/>
      <sz val="11"/>
      <color theme="1"/>
      <name val="宋体"/>
      <charset val="134"/>
      <scheme val="minor"/>
    </font>
    <font>
      <sz val="21"/>
      <color theme="1"/>
      <name val="方正大标宋简体"/>
      <charset val="134"/>
    </font>
    <font>
      <sz val="15.5"/>
      <color rgb="FF000000"/>
      <name val="仿宋_GB2312"/>
      <charset val="134"/>
    </font>
    <font>
      <sz val="16"/>
      <color rgb="FF000000"/>
      <name val="Times New Roman"/>
      <charset val="134"/>
    </font>
    <font>
      <b/>
      <sz val="16"/>
      <color rgb="FF000000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5" fillId="15" borderId="0" applyNumberFormat="false" applyBorder="false" applyAlignment="false" applyProtection="false">
      <alignment vertical="center"/>
    </xf>
    <xf numFmtId="0" fontId="15" fillId="20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5" fillId="21" borderId="0" applyNumberFormat="false" applyBorder="false" applyAlignment="false" applyProtection="false">
      <alignment vertical="center"/>
    </xf>
    <xf numFmtId="0" fontId="15" fillId="14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26" fillId="0" borderId="10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5" fillId="24" borderId="0" applyNumberFormat="false" applyBorder="false" applyAlignment="false" applyProtection="false">
      <alignment vertical="center"/>
    </xf>
    <xf numFmtId="0" fontId="14" fillId="25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5" fillId="16" borderId="0" applyNumberFormat="false" applyBorder="false" applyAlignment="false" applyProtection="false">
      <alignment vertical="center"/>
    </xf>
    <xf numFmtId="0" fontId="28" fillId="22" borderId="7" applyNumberForma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5" fillId="31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9" fillId="11" borderId="7" applyNumberFormat="false" applyAlignment="false" applyProtection="false">
      <alignment vertical="center"/>
    </xf>
    <xf numFmtId="0" fontId="31" fillId="22" borderId="11" applyNumberFormat="false" applyAlignment="false" applyProtection="false">
      <alignment vertical="center"/>
    </xf>
    <xf numFmtId="0" fontId="32" fillId="32" borderId="12" applyNumberFormat="false" applyAlignment="false" applyProtection="false">
      <alignment vertical="center"/>
    </xf>
    <xf numFmtId="0" fontId="24" fillId="0" borderId="9" applyNumberFormat="false" applyFill="false" applyAlignment="false" applyProtection="false">
      <alignment vertical="center"/>
    </xf>
    <xf numFmtId="0" fontId="14" fillId="28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0" fillId="9" borderId="5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30" fillId="2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5" fillId="4" borderId="0" applyNumberFormat="false" applyBorder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5" fillId="3" borderId="0" applyNumberFormat="false" applyBorder="false" applyAlignment="false" applyProtection="false">
      <alignment vertical="center"/>
    </xf>
    <xf numFmtId="0" fontId="14" fillId="2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Border="true" applyAlignment="true">
      <alignment horizontal="right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7" fillId="0" borderId="2" xfId="0" applyFont="true" applyBorder="true" applyAlignment="true">
      <alignment horizontal="center" vertical="center" wrapText="true"/>
    </xf>
    <xf numFmtId="0" fontId="7" fillId="0" borderId="3" xfId="0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4" fontId="6" fillId="0" borderId="1" xfId="0" applyNumberFormat="true" applyFont="true" applyFill="true" applyBorder="true" applyAlignment="true">
      <alignment horizontal="center" vertical="center"/>
    </xf>
    <xf numFmtId="10" fontId="6" fillId="0" borderId="1" xfId="0" applyNumberFormat="true" applyFont="true" applyFill="true" applyBorder="true" applyAlignment="true">
      <alignment horizontal="center" vertical="center"/>
    </xf>
    <xf numFmtId="10" fontId="8" fillId="0" borderId="1" xfId="0" applyNumberFormat="true" applyFont="true" applyBorder="true" applyAlignment="true">
      <alignment horizontal="center" vertical="center" wrapText="true"/>
    </xf>
    <xf numFmtId="10" fontId="2" fillId="0" borderId="1" xfId="0" applyNumberFormat="true" applyFont="true" applyBorder="true" applyAlignment="true">
      <alignment horizontal="center" vertical="center" wrapText="true"/>
    </xf>
    <xf numFmtId="178" fontId="2" fillId="0" borderId="1" xfId="0" applyNumberFormat="true" applyFont="true" applyBorder="true" applyAlignment="true">
      <alignment horizontal="center" vertical="center" wrapText="true"/>
    </xf>
    <xf numFmtId="10" fontId="5" fillId="0" borderId="1" xfId="0" applyNumberFormat="true" applyFont="true" applyBorder="true" applyAlignment="true">
      <alignment horizontal="center" vertical="center" wrapText="true"/>
    </xf>
    <xf numFmtId="178" fontId="8" fillId="0" borderId="1" xfId="0" applyNumberFormat="true" applyFont="true" applyBorder="true" applyAlignment="true">
      <alignment horizontal="center" vertical="center" wrapText="true"/>
    </xf>
    <xf numFmtId="0" fontId="0" fillId="0" borderId="0" xfId="0" applyAlignment="true">
      <alignment horizontal="center" vertical="center" wrapText="true"/>
    </xf>
    <xf numFmtId="0" fontId="9" fillId="0" borderId="0" xfId="0" applyFont="true">
      <alignment vertical="center"/>
    </xf>
    <xf numFmtId="178" fontId="0" fillId="0" borderId="0" xfId="0" applyNumberFormat="true">
      <alignment vertical="center"/>
    </xf>
    <xf numFmtId="10" fontId="0" fillId="0" borderId="0" xfId="0" applyNumberFormat="true">
      <alignment vertical="center"/>
    </xf>
    <xf numFmtId="177" fontId="0" fillId="0" borderId="0" xfId="0" applyNumberFormat="true">
      <alignment vertical="center"/>
    </xf>
    <xf numFmtId="0" fontId="1" fillId="0" borderId="0" xfId="0" applyFont="true" applyAlignment="true">
      <alignment horizontal="left" vertical="center" wrapText="true"/>
    </xf>
    <xf numFmtId="0" fontId="10" fillId="0" borderId="0" xfId="0" applyFont="true" applyBorder="true" applyAlignment="true">
      <alignment horizontal="center" vertical="center" wrapText="true"/>
    </xf>
    <xf numFmtId="0" fontId="11" fillId="0" borderId="1" xfId="0" applyFont="true" applyBorder="true" applyAlignment="true">
      <alignment horizontal="center" vertical="center" wrapText="true"/>
    </xf>
    <xf numFmtId="0" fontId="12" fillId="0" borderId="1" xfId="0" applyFont="true" applyBorder="true" applyAlignment="true">
      <alignment horizontal="center" vertical="center" wrapText="true"/>
    </xf>
    <xf numFmtId="178" fontId="13" fillId="0" borderId="1" xfId="0" applyNumberFormat="true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13" fillId="0" borderId="1" xfId="0" applyFont="true" applyBorder="true" applyAlignment="true">
      <alignment horizontal="center" vertical="center" wrapText="true"/>
    </xf>
    <xf numFmtId="10" fontId="0" fillId="0" borderId="0" xfId="0" applyNumberFormat="true" applyAlignment="true">
      <alignment horizontal="center" vertical="center" wrapText="true"/>
    </xf>
    <xf numFmtId="176" fontId="0" fillId="0" borderId="0" xfId="0" applyNumberFormat="true" applyAlignment="true">
      <alignment horizontal="center" vertical="center" wrapText="true"/>
    </xf>
    <xf numFmtId="177" fontId="0" fillId="0" borderId="0" xfId="0" applyNumberFormat="true" applyAlignment="true">
      <alignment horizontal="center" vertical="center" wrapText="true"/>
    </xf>
    <xf numFmtId="0" fontId="12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J6"/>
  <sheetViews>
    <sheetView tabSelected="1" workbookViewId="0">
      <selection activeCell="A2" sqref="A2:D2"/>
    </sheetView>
  </sheetViews>
  <sheetFormatPr defaultColWidth="9" defaultRowHeight="13.5" outlineLevelRow="5"/>
  <cols>
    <col min="2" max="2" width="41.25" customWidth="true"/>
    <col min="3" max="3" width="30.125" customWidth="true"/>
    <col min="4" max="4" width="16.6333333333333" style="19" customWidth="true"/>
    <col min="5" max="5" width="9" style="20"/>
    <col min="7" max="7" width="10.5583333333333" style="20" customWidth="true"/>
    <col min="8" max="8" width="9" style="21"/>
  </cols>
  <sheetData>
    <row r="1" s="17" customFormat="true" ht="28.5" customHeight="true" spans="1:10">
      <c r="A1" s="22" t="s">
        <v>0</v>
      </c>
      <c r="B1" s="22"/>
      <c r="C1" s="22"/>
      <c r="D1" s="22"/>
      <c r="E1" s="31"/>
      <c r="F1" s="32"/>
      <c r="G1" s="31"/>
      <c r="H1" s="33"/>
      <c r="I1" s="33"/>
      <c r="J1" s="33"/>
    </row>
    <row r="2" s="17" customFormat="true" ht="84" customHeight="true" spans="1:10">
      <c r="A2" s="23" t="s">
        <v>1</v>
      </c>
      <c r="B2" s="23"/>
      <c r="C2" s="23"/>
      <c r="D2" s="23"/>
      <c r="E2" s="31"/>
      <c r="F2" s="32"/>
      <c r="G2" s="31"/>
      <c r="H2" s="33"/>
      <c r="I2" s="33"/>
      <c r="J2" s="33"/>
    </row>
    <row r="3" s="17" customFormat="true" ht="24.75" customHeight="true" spans="1:10">
      <c r="A3" s="1" t="s">
        <v>2</v>
      </c>
      <c r="B3" s="1"/>
      <c r="C3" s="1"/>
      <c r="D3" s="1"/>
      <c r="E3" s="31"/>
      <c r="F3" s="32"/>
      <c r="G3" s="31"/>
      <c r="H3" s="33"/>
      <c r="I3" s="33"/>
      <c r="J3" s="33"/>
    </row>
    <row r="4" ht="69" customHeight="true" spans="1:4">
      <c r="A4" s="2" t="s">
        <v>3</v>
      </c>
      <c r="B4" s="2" t="s">
        <v>4</v>
      </c>
      <c r="C4" s="2" t="s">
        <v>5</v>
      </c>
      <c r="D4" s="14" t="s">
        <v>6</v>
      </c>
    </row>
    <row r="5" ht="45" customHeight="true" spans="1:7">
      <c r="A5" s="24">
        <v>1</v>
      </c>
      <c r="B5" s="24" t="s">
        <v>7</v>
      </c>
      <c r="C5" s="34" t="s">
        <v>8</v>
      </c>
      <c r="D5" s="26">
        <v>222</v>
      </c>
      <c r="G5" s="19"/>
    </row>
    <row r="6" s="18" customFormat="true" ht="39" customHeight="true" spans="1:8">
      <c r="A6" s="27" t="s">
        <v>9</v>
      </c>
      <c r="B6" s="28"/>
      <c r="C6" s="29"/>
      <c r="D6" s="30">
        <v>222</v>
      </c>
      <c r="E6" s="20"/>
      <c r="F6"/>
      <c r="G6" s="20"/>
      <c r="H6" s="21"/>
    </row>
  </sheetData>
  <mergeCells count="4">
    <mergeCell ref="A1:D1"/>
    <mergeCell ref="A2:D2"/>
    <mergeCell ref="A3:D3"/>
    <mergeCell ref="A6:C6"/>
  </mergeCells>
  <pageMargins left="0.472222222222222" right="0.472222222222222" top="0.748031496062992" bottom="0.748031496062992" header="0.31496062992126" footer="0.31496062992126"/>
  <pageSetup paperSize="9" scale="98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workbookViewId="0">
      <selection activeCell="A2" sqref="A2:J7"/>
    </sheetView>
  </sheetViews>
  <sheetFormatPr defaultColWidth="9" defaultRowHeight="13.5" outlineLevelRow="6"/>
  <cols>
    <col min="2" max="2" width="10.375" customWidth="true"/>
    <col min="5" max="5" width="11.125" customWidth="true"/>
    <col min="7" max="7" width="9.625" customWidth="true"/>
    <col min="8" max="8" width="12.5" customWidth="true"/>
    <col min="9" max="9" width="11.875" customWidth="true"/>
    <col min="10" max="10" width="10.5" customWidth="true"/>
  </cols>
  <sheetData>
    <row r="1" ht="20.25" spans="1:10">
      <c r="A1" s="1" t="s">
        <v>10</v>
      </c>
      <c r="B1" s="1"/>
      <c r="C1" s="1"/>
      <c r="D1" s="1"/>
      <c r="E1" s="1"/>
      <c r="F1" s="1"/>
      <c r="G1" s="1"/>
      <c r="H1" s="1"/>
      <c r="I1" s="1"/>
      <c r="J1" s="1"/>
    </row>
    <row r="2" ht="40.5" spans="1:10">
      <c r="A2" s="2" t="s">
        <v>3</v>
      </c>
      <c r="B2" s="2" t="s">
        <v>4</v>
      </c>
      <c r="C2" s="2" t="s">
        <v>11</v>
      </c>
      <c r="D2" s="3" t="s">
        <v>12</v>
      </c>
      <c r="E2" s="2" t="s">
        <v>13</v>
      </c>
      <c r="F2" s="2" t="s">
        <v>14</v>
      </c>
      <c r="G2" s="2" t="s">
        <v>15</v>
      </c>
      <c r="H2" s="2" t="s">
        <v>16</v>
      </c>
      <c r="I2" s="13" t="s">
        <v>17</v>
      </c>
      <c r="J2" s="14" t="s">
        <v>18</v>
      </c>
    </row>
    <row r="3" ht="14.25" spans="1:10">
      <c r="A3" s="4">
        <v>1</v>
      </c>
      <c r="B3" s="4" t="s">
        <v>19</v>
      </c>
      <c r="C3" s="5">
        <v>53</v>
      </c>
      <c r="D3" s="6">
        <v>38</v>
      </c>
      <c r="E3" s="10">
        <v>53288.32</v>
      </c>
      <c r="F3" s="11">
        <v>0.019</v>
      </c>
      <c r="G3" s="5">
        <v>1</v>
      </c>
      <c r="H3" s="10">
        <f t="shared" ref="H3:H6" si="0">E3*G3</f>
        <v>53288.32</v>
      </c>
      <c r="I3" s="15">
        <f>H3/H7</f>
        <v>0.931</v>
      </c>
      <c r="J3" s="16">
        <f t="shared" ref="J3:J6" si="1">315*I3</f>
        <v>293.27</v>
      </c>
    </row>
    <row r="4" ht="14.25" spans="1:10">
      <c r="A4" s="4">
        <v>2</v>
      </c>
      <c r="B4" s="4" t="s">
        <v>20</v>
      </c>
      <c r="C4" s="5">
        <v>1</v>
      </c>
      <c r="D4" s="6">
        <v>1</v>
      </c>
      <c r="E4" s="10">
        <v>1500</v>
      </c>
      <c r="F4" s="11">
        <v>0.0093</v>
      </c>
      <c r="G4" s="5">
        <v>1.5</v>
      </c>
      <c r="H4" s="10">
        <f t="shared" si="0"/>
        <v>2250</v>
      </c>
      <c r="I4" s="15">
        <f>H4/H7</f>
        <v>0.0393</v>
      </c>
      <c r="J4" s="16">
        <f t="shared" si="1"/>
        <v>12.38</v>
      </c>
    </row>
    <row r="5" ht="14.25" spans="1:10">
      <c r="A5" s="4">
        <v>3</v>
      </c>
      <c r="B5" s="4" t="s">
        <v>21</v>
      </c>
      <c r="C5" s="5">
        <v>1</v>
      </c>
      <c r="D5" s="6">
        <v>1</v>
      </c>
      <c r="E5" s="10">
        <v>1500</v>
      </c>
      <c r="F5" s="11">
        <v>0.02</v>
      </c>
      <c r="G5" s="5">
        <v>1</v>
      </c>
      <c r="H5" s="10">
        <f t="shared" si="0"/>
        <v>1500</v>
      </c>
      <c r="I5" s="15">
        <f>H5/H7</f>
        <v>0.0262</v>
      </c>
      <c r="J5" s="16">
        <f t="shared" si="1"/>
        <v>8.25</v>
      </c>
    </row>
    <row r="6" ht="14.25" spans="1:10">
      <c r="A6" s="4">
        <v>4</v>
      </c>
      <c r="B6" s="4" t="s">
        <v>22</v>
      </c>
      <c r="C6" s="5">
        <v>1</v>
      </c>
      <c r="D6" s="6">
        <v>1</v>
      </c>
      <c r="E6" s="10">
        <v>200</v>
      </c>
      <c r="F6" s="11">
        <v>0.02</v>
      </c>
      <c r="G6" s="5">
        <v>1</v>
      </c>
      <c r="H6" s="10">
        <f t="shared" si="0"/>
        <v>200</v>
      </c>
      <c r="I6" s="15">
        <f>H6/H7</f>
        <v>0.0035</v>
      </c>
      <c r="J6" s="16">
        <f t="shared" si="1"/>
        <v>1.1</v>
      </c>
    </row>
    <row r="7" ht="14.25" spans="1:10">
      <c r="A7" s="7" t="s">
        <v>9</v>
      </c>
      <c r="B7" s="8"/>
      <c r="C7" s="9">
        <f t="shared" ref="C7:E7" si="2">SUM(C3:C6)</f>
        <v>56</v>
      </c>
      <c r="D7" s="9">
        <f t="shared" si="2"/>
        <v>41</v>
      </c>
      <c r="E7" s="9">
        <f t="shared" si="2"/>
        <v>56488.32</v>
      </c>
      <c r="F7" s="12">
        <v>0.0186</v>
      </c>
      <c r="G7" s="9"/>
      <c r="H7" s="9">
        <f>SUM(H3:H6)</f>
        <v>57238.32</v>
      </c>
      <c r="I7" s="15">
        <v>1</v>
      </c>
      <c r="J7" s="9">
        <f>SUM(J3:J6)</f>
        <v>315</v>
      </c>
    </row>
  </sheetData>
  <mergeCells count="2">
    <mergeCell ref="A1:J1"/>
    <mergeCell ref="A7: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uos</cp:lastModifiedBy>
  <dcterms:created xsi:type="dcterms:W3CDTF">2006-09-15T11:21:00Z</dcterms:created>
  <dcterms:modified xsi:type="dcterms:W3CDTF">2023-08-17T17:07:54Z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